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 2017-2\BD 1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G41" i="1" s="1"/>
  <c r="E40" i="1"/>
  <c r="E39" i="1"/>
  <c r="F39" i="1" s="1"/>
  <c r="G39" i="1" s="1"/>
  <c r="H39" i="1" s="1"/>
  <c r="E38" i="1"/>
  <c r="F38" i="1" s="1"/>
  <c r="G38" i="1" s="1"/>
  <c r="E37" i="1"/>
  <c r="F37" i="1" s="1"/>
  <c r="G37" i="1" s="1"/>
  <c r="E36" i="1"/>
  <c r="E35" i="1"/>
  <c r="F35" i="1" s="1"/>
  <c r="G35" i="1" s="1"/>
  <c r="H35" i="1" s="1"/>
  <c r="E34" i="1"/>
  <c r="F34" i="1" s="1"/>
  <c r="G34" i="1" s="1"/>
  <c r="E33" i="1"/>
  <c r="F33" i="1" s="1"/>
  <c r="G33" i="1" s="1"/>
  <c r="E32" i="1"/>
  <c r="E31" i="1"/>
  <c r="F31" i="1" s="1"/>
  <c r="G31" i="1" s="1"/>
  <c r="H38" i="1" l="1"/>
  <c r="H34" i="1"/>
  <c r="F32" i="1"/>
  <c r="G32" i="1" s="1"/>
  <c r="F36" i="1"/>
  <c r="G36" i="1" s="1"/>
  <c r="F40" i="1"/>
  <c r="G40" i="1" s="1"/>
  <c r="H41" i="1"/>
  <c r="H37" i="1"/>
  <c r="H33" i="1"/>
  <c r="H31" i="1"/>
  <c r="H36" i="1" l="1"/>
  <c r="H40" i="1"/>
  <c r="H32" i="1"/>
</calcChain>
</file>

<file path=xl/sharedStrings.xml><?xml version="1.0" encoding="utf-8"?>
<sst xmlns="http://schemas.openxmlformats.org/spreadsheetml/2006/main" count="107" uniqueCount="80">
  <si>
    <t>persona</t>
  </si>
  <si>
    <t>idpersona</t>
  </si>
  <si>
    <t>nombre</t>
  </si>
  <si>
    <t>apellido</t>
  </si>
  <si>
    <t>direccion</t>
  </si>
  <si>
    <t>teléfono</t>
  </si>
  <si>
    <t>movil</t>
  </si>
  <si>
    <t>email</t>
  </si>
  <si>
    <t>servicio</t>
  </si>
  <si>
    <t>idservicio</t>
  </si>
  <si>
    <t>descripción</t>
  </si>
  <si>
    <t>cantidad</t>
  </si>
  <si>
    <t>valor_uni</t>
  </si>
  <si>
    <t>Subtotal</t>
  </si>
  <si>
    <t>Iva</t>
  </si>
  <si>
    <t>Retención</t>
  </si>
  <si>
    <t>neto</t>
  </si>
  <si>
    <t>idperso</t>
  </si>
  <si>
    <t>Alixandra</t>
  </si>
  <si>
    <t>Andres</t>
  </si>
  <si>
    <t>Juan</t>
  </si>
  <si>
    <t>Pedro</t>
  </si>
  <si>
    <t>Rosa</t>
  </si>
  <si>
    <t>Isabel</t>
  </si>
  <si>
    <t>Tatiana</t>
  </si>
  <si>
    <t>Manuel</t>
  </si>
  <si>
    <t>Oscar</t>
  </si>
  <si>
    <t>Luis</t>
  </si>
  <si>
    <t>toro</t>
  </si>
  <si>
    <t>porras</t>
  </si>
  <si>
    <t>lopez</t>
  </si>
  <si>
    <t>ruiz</t>
  </si>
  <si>
    <t>mira</t>
  </si>
  <si>
    <t>niño</t>
  </si>
  <si>
    <t>arias</t>
  </si>
  <si>
    <t>alvarez</t>
  </si>
  <si>
    <t>caro</t>
  </si>
  <si>
    <t>maz</t>
  </si>
  <si>
    <t>Calle 25 40-58</t>
  </si>
  <si>
    <t>cra 32 45-88</t>
  </si>
  <si>
    <t>Ave. 44 36-85</t>
  </si>
  <si>
    <t>Trasv 44 55-99</t>
  </si>
  <si>
    <t>Cir S 3- 74-85</t>
  </si>
  <si>
    <t>Calle 13 63-66</t>
  </si>
  <si>
    <t>Cra 25 63-69</t>
  </si>
  <si>
    <t>ave. 32 14-52</t>
  </si>
  <si>
    <t>trasv 21 55-66</t>
  </si>
  <si>
    <t>Ave 48 99-99</t>
  </si>
  <si>
    <t>Servicios varios</t>
  </si>
  <si>
    <t>Brillada</t>
  </si>
  <si>
    <t>Lavada</t>
  </si>
  <si>
    <t>Planchada</t>
  </si>
  <si>
    <t>Desmanchada</t>
  </si>
  <si>
    <t>Pintura</t>
  </si>
  <si>
    <t>Estucada</t>
  </si>
  <si>
    <t>Revocada</t>
  </si>
  <si>
    <t>Mantenimiento pc</t>
  </si>
  <si>
    <t>Mantenimiento lavadora</t>
  </si>
  <si>
    <t>Pulida</t>
  </si>
  <si>
    <t>Alixandra@hotmail.com</t>
  </si>
  <si>
    <t>Andres@gmail.com</t>
  </si>
  <si>
    <t>Juan@uniremington.edu.co</t>
  </si>
  <si>
    <t>Pedro@gmail.com</t>
  </si>
  <si>
    <t>Rosa@hotmail.com</t>
  </si>
  <si>
    <t>Isabel@outlock.com</t>
  </si>
  <si>
    <t>Tatiana@hotmail.com</t>
  </si>
  <si>
    <t>Manuel@gmail.com</t>
  </si>
  <si>
    <t>Oscar@uniremington.edu.co</t>
  </si>
  <si>
    <t>Luis@gmail.com</t>
  </si>
  <si>
    <t>varchar(5)</t>
  </si>
  <si>
    <t>varchar(30)</t>
  </si>
  <si>
    <t>varchar(10)</t>
  </si>
  <si>
    <t>varchar(15)</t>
  </si>
  <si>
    <t>varchar(35)</t>
  </si>
  <si>
    <t>int(10)</t>
  </si>
  <si>
    <t>float(10)</t>
  </si>
  <si>
    <t>Base de datos</t>
  </si>
  <si>
    <t>fecha</t>
  </si>
  <si>
    <t>date</t>
  </si>
  <si>
    <t>vlunitario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</si>
</sst>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2" applyFont="1" applyBorder="1"/>
    <xf numFmtId="164" fontId="4" fillId="0" borderId="1" xfId="1" applyNumberFormat="1" applyFont="1" applyBorder="1"/>
    <xf numFmtId="165" fontId="4" fillId="0" borderId="1" xfId="1" applyNumberFormat="1" applyFont="1" applyBorder="1"/>
    <xf numFmtId="43" fontId="4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uel@gmail.com" TargetMode="External"/><Relationship Id="rId3" Type="http://schemas.openxmlformats.org/officeDocument/2006/relationships/hyperlink" Target="mailto:Juan@uniremington.edu.co" TargetMode="External"/><Relationship Id="rId7" Type="http://schemas.openxmlformats.org/officeDocument/2006/relationships/hyperlink" Target="mailto:Tatiana@hotmail.com" TargetMode="External"/><Relationship Id="rId2" Type="http://schemas.openxmlformats.org/officeDocument/2006/relationships/hyperlink" Target="mailto:Andres@gmail.com" TargetMode="External"/><Relationship Id="rId1" Type="http://schemas.openxmlformats.org/officeDocument/2006/relationships/hyperlink" Target="mailto:Alixandra@hotmail.com" TargetMode="External"/><Relationship Id="rId6" Type="http://schemas.openxmlformats.org/officeDocument/2006/relationships/hyperlink" Target="mailto:Isabel@outlock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osa@hotmail.com" TargetMode="External"/><Relationship Id="rId10" Type="http://schemas.openxmlformats.org/officeDocument/2006/relationships/hyperlink" Target="mailto:Luis@gmail.com" TargetMode="External"/><Relationship Id="rId4" Type="http://schemas.openxmlformats.org/officeDocument/2006/relationships/hyperlink" Target="mailto:Pedro@gmail.com" TargetMode="External"/><Relationship Id="rId9" Type="http://schemas.openxmlformats.org/officeDocument/2006/relationships/hyperlink" Target="mailto:Oscar@uniremington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7" sqref="B7"/>
    </sheetView>
  </sheetViews>
  <sheetFormatPr baseColWidth="10" defaultRowHeight="12.75" x14ac:dyDescent="0.2"/>
  <cols>
    <col min="1" max="1" width="11.85546875" style="2" customWidth="1"/>
    <col min="2" max="2" width="20.7109375" style="2" bestFit="1" customWidth="1"/>
    <col min="3" max="3" width="10.28515625" style="2" bestFit="1" customWidth="1"/>
    <col min="4" max="4" width="12.7109375" style="2" bestFit="1" customWidth="1"/>
    <col min="5" max="5" width="10" style="2" bestFit="1" customWidth="1"/>
    <col min="6" max="6" width="11" style="2" bestFit="1" customWidth="1"/>
    <col min="7" max="7" width="26.85546875" style="2" bestFit="1" customWidth="1"/>
    <col min="8" max="8" width="11" style="2" bestFit="1" customWidth="1"/>
    <col min="9" max="9" width="7.7109375" style="2" bestFit="1" customWidth="1"/>
    <col min="10" max="10" width="23.140625" style="2" bestFit="1" customWidth="1"/>
    <col min="11" max="11" width="8.5703125" style="2" bestFit="1" customWidth="1"/>
    <col min="12" max="12" width="9.28515625" style="2" bestFit="1" customWidth="1"/>
    <col min="13" max="14" width="10.5703125" style="2" bestFit="1" customWidth="1"/>
    <col min="15" max="15" width="10" style="2" bestFit="1" customWidth="1"/>
    <col min="16" max="16" width="12.140625" style="2" bestFit="1" customWidth="1"/>
    <col min="17" max="17" width="7.7109375" style="2" bestFit="1" customWidth="1"/>
    <col min="18" max="16384" width="11.42578125" style="2"/>
  </cols>
  <sheetData>
    <row r="1" spans="1:7" x14ac:dyDescent="0.2">
      <c r="A1" s="12" t="s">
        <v>76</v>
      </c>
      <c r="B1" s="13" t="s">
        <v>8</v>
      </c>
    </row>
    <row r="3" spans="1:7" x14ac:dyDescent="0.2">
      <c r="C3" s="1" t="s">
        <v>0</v>
      </c>
      <c r="F3" s="1" t="s">
        <v>8</v>
      </c>
    </row>
    <row r="4" spans="1:7" x14ac:dyDescent="0.2">
      <c r="C4" s="3" t="s">
        <v>1</v>
      </c>
      <c r="D4" s="2" t="s">
        <v>69</v>
      </c>
      <c r="F4" s="3" t="s">
        <v>9</v>
      </c>
      <c r="G4" s="2" t="s">
        <v>69</v>
      </c>
    </row>
    <row r="5" spans="1:7" x14ac:dyDescent="0.2">
      <c r="C5" s="4" t="s">
        <v>2</v>
      </c>
      <c r="D5" s="2" t="s">
        <v>70</v>
      </c>
      <c r="F5" s="4" t="s">
        <v>77</v>
      </c>
      <c r="G5" s="2" t="s">
        <v>78</v>
      </c>
    </row>
    <row r="6" spans="1:7" x14ac:dyDescent="0.2">
      <c r="C6" s="4" t="s">
        <v>3</v>
      </c>
      <c r="D6" s="2" t="s">
        <v>70</v>
      </c>
      <c r="F6" s="4" t="s">
        <v>10</v>
      </c>
      <c r="G6" s="2" t="s">
        <v>73</v>
      </c>
    </row>
    <row r="7" spans="1:7" x14ac:dyDescent="0.2">
      <c r="C7" s="4" t="s">
        <v>4</v>
      </c>
      <c r="D7" s="2" t="s">
        <v>70</v>
      </c>
      <c r="F7" s="4" t="s">
        <v>11</v>
      </c>
      <c r="G7" s="2" t="s">
        <v>74</v>
      </c>
    </row>
    <row r="8" spans="1:7" x14ac:dyDescent="0.2">
      <c r="C8" s="4" t="s">
        <v>5</v>
      </c>
      <c r="D8" s="2" t="s">
        <v>71</v>
      </c>
      <c r="F8" s="4" t="s">
        <v>79</v>
      </c>
      <c r="G8" s="2" t="s">
        <v>74</v>
      </c>
    </row>
    <row r="9" spans="1:7" x14ac:dyDescent="0.2">
      <c r="C9" s="4" t="s">
        <v>6</v>
      </c>
      <c r="D9" s="2" t="s">
        <v>72</v>
      </c>
      <c r="F9" s="4" t="s">
        <v>13</v>
      </c>
      <c r="G9" s="2" t="s">
        <v>74</v>
      </c>
    </row>
    <row r="10" spans="1:7" x14ac:dyDescent="0.2">
      <c r="C10" s="5" t="s">
        <v>7</v>
      </c>
      <c r="D10" s="2" t="s">
        <v>70</v>
      </c>
      <c r="F10" s="4" t="s">
        <v>14</v>
      </c>
      <c r="G10" s="2" t="s">
        <v>75</v>
      </c>
    </row>
    <row r="11" spans="1:7" x14ac:dyDescent="0.2">
      <c r="F11" s="4" t="s">
        <v>15</v>
      </c>
      <c r="G11" s="2" t="s">
        <v>75</v>
      </c>
    </row>
    <row r="12" spans="1:7" x14ac:dyDescent="0.2">
      <c r="F12" s="4" t="s">
        <v>16</v>
      </c>
      <c r="G12" s="2" t="s">
        <v>75</v>
      </c>
    </row>
    <row r="13" spans="1:7" x14ac:dyDescent="0.2">
      <c r="F13" s="5" t="s">
        <v>17</v>
      </c>
      <c r="G13" s="2" t="s">
        <v>69</v>
      </c>
    </row>
    <row r="15" spans="1:7" x14ac:dyDescent="0.2">
      <c r="A15" s="6" t="s">
        <v>0</v>
      </c>
      <c r="B15" s="6"/>
      <c r="C15" s="6"/>
      <c r="D15" s="6"/>
      <c r="E15" s="6"/>
      <c r="F15" s="6"/>
      <c r="G15" s="6"/>
    </row>
    <row r="16" spans="1:7" x14ac:dyDescent="0.2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</row>
    <row r="17" spans="1:9" x14ac:dyDescent="0.2">
      <c r="A17" s="7">
        <v>100</v>
      </c>
      <c r="B17" s="7" t="s">
        <v>18</v>
      </c>
      <c r="C17" s="7" t="s">
        <v>28</v>
      </c>
      <c r="D17" s="7" t="s">
        <v>38</v>
      </c>
      <c r="E17" s="7">
        <v>2541144</v>
      </c>
      <c r="F17" s="7">
        <v>3112556622</v>
      </c>
      <c r="G17" s="8" t="s">
        <v>59</v>
      </c>
    </row>
    <row r="18" spans="1:9" x14ac:dyDescent="0.2">
      <c r="A18" s="7">
        <v>110</v>
      </c>
      <c r="B18" s="7" t="s">
        <v>19</v>
      </c>
      <c r="C18" s="7" t="s">
        <v>29</v>
      </c>
      <c r="D18" s="7" t="s">
        <v>39</v>
      </c>
      <c r="E18" s="7">
        <v>3451144</v>
      </c>
      <c r="F18" s="7">
        <v>3124589966</v>
      </c>
      <c r="G18" s="8" t="s">
        <v>60</v>
      </c>
    </row>
    <row r="19" spans="1:9" x14ac:dyDescent="0.2">
      <c r="A19" s="7">
        <v>120</v>
      </c>
      <c r="B19" s="7" t="s">
        <v>20</v>
      </c>
      <c r="C19" s="7" t="s">
        <v>30</v>
      </c>
      <c r="D19" s="7" t="s">
        <v>40</v>
      </c>
      <c r="E19" s="7">
        <v>2542566</v>
      </c>
      <c r="F19" s="7">
        <v>3215669966</v>
      </c>
      <c r="G19" s="8" t="s">
        <v>61</v>
      </c>
    </row>
    <row r="20" spans="1:9" x14ac:dyDescent="0.2">
      <c r="A20" s="7">
        <v>150</v>
      </c>
      <c r="B20" s="7" t="s">
        <v>21</v>
      </c>
      <c r="C20" s="7" t="s">
        <v>31</v>
      </c>
      <c r="D20" s="7" t="s">
        <v>41</v>
      </c>
      <c r="E20" s="7">
        <v>6045522</v>
      </c>
      <c r="F20" s="7">
        <v>3004777752</v>
      </c>
      <c r="G20" s="8" t="s">
        <v>62</v>
      </c>
    </row>
    <row r="21" spans="1:9" x14ac:dyDescent="0.2">
      <c r="A21" s="7">
        <v>170</v>
      </c>
      <c r="B21" s="7" t="s">
        <v>22</v>
      </c>
      <c r="C21" s="7" t="s">
        <v>32</v>
      </c>
      <c r="D21" s="7" t="s">
        <v>42</v>
      </c>
      <c r="E21" s="7">
        <v>2548855</v>
      </c>
      <c r="F21" s="7">
        <v>3012669988</v>
      </c>
      <c r="G21" s="8" t="s">
        <v>63</v>
      </c>
    </row>
    <row r="22" spans="1:9" x14ac:dyDescent="0.2">
      <c r="A22" s="7">
        <v>190</v>
      </c>
      <c r="B22" s="7" t="s">
        <v>23</v>
      </c>
      <c r="C22" s="7" t="s">
        <v>33</v>
      </c>
      <c r="D22" s="7" t="s">
        <v>43</v>
      </c>
      <c r="E22" s="7">
        <v>3215485</v>
      </c>
      <c r="F22" s="7">
        <v>3052551122</v>
      </c>
      <c r="G22" s="8" t="s">
        <v>64</v>
      </c>
    </row>
    <row r="23" spans="1:9" x14ac:dyDescent="0.2">
      <c r="A23" s="7">
        <v>200</v>
      </c>
      <c r="B23" s="7" t="s">
        <v>24</v>
      </c>
      <c r="C23" s="7" t="s">
        <v>34</v>
      </c>
      <c r="D23" s="7" t="s">
        <v>44</v>
      </c>
      <c r="E23" s="7">
        <v>2663355</v>
      </c>
      <c r="F23" s="7">
        <v>3042056630</v>
      </c>
      <c r="G23" s="8" t="s">
        <v>65</v>
      </c>
    </row>
    <row r="24" spans="1:9" x14ac:dyDescent="0.2">
      <c r="A24" s="7">
        <v>210</v>
      </c>
      <c r="B24" s="7" t="s">
        <v>25</v>
      </c>
      <c r="C24" s="7" t="s">
        <v>35</v>
      </c>
      <c r="D24" s="7" t="s">
        <v>45</v>
      </c>
      <c r="E24" s="7">
        <v>2457788</v>
      </c>
      <c r="F24" s="7">
        <v>3025889966</v>
      </c>
      <c r="G24" s="8" t="s">
        <v>66</v>
      </c>
    </row>
    <row r="25" spans="1:9" x14ac:dyDescent="0.2">
      <c r="A25" s="7">
        <v>220</v>
      </c>
      <c r="B25" s="7" t="s">
        <v>26</v>
      </c>
      <c r="C25" s="7" t="s">
        <v>36</v>
      </c>
      <c r="D25" s="7" t="s">
        <v>46</v>
      </c>
      <c r="E25" s="7">
        <v>3669988</v>
      </c>
      <c r="F25" s="7">
        <v>3015889955</v>
      </c>
      <c r="G25" s="8" t="s">
        <v>67</v>
      </c>
    </row>
    <row r="26" spans="1:9" x14ac:dyDescent="0.2">
      <c r="A26" s="7">
        <v>250</v>
      </c>
      <c r="B26" s="7" t="s">
        <v>27</v>
      </c>
      <c r="C26" s="7" t="s">
        <v>37</v>
      </c>
      <c r="D26" s="7" t="s">
        <v>47</v>
      </c>
      <c r="E26" s="7">
        <v>2525255</v>
      </c>
      <c r="F26" s="7">
        <v>3198745566</v>
      </c>
      <c r="G26" s="8" t="s">
        <v>68</v>
      </c>
    </row>
    <row r="29" spans="1:9" x14ac:dyDescent="0.2">
      <c r="A29" s="6" t="s">
        <v>8</v>
      </c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1" t="s">
        <v>9</v>
      </c>
      <c r="B30" s="1" t="s">
        <v>10</v>
      </c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</row>
    <row r="31" spans="1:9" x14ac:dyDescent="0.2">
      <c r="A31" s="7">
        <v>500</v>
      </c>
      <c r="B31" s="7" t="s">
        <v>56</v>
      </c>
      <c r="C31" s="7">
        <v>20</v>
      </c>
      <c r="D31" s="7">
        <v>35000</v>
      </c>
      <c r="E31" s="9">
        <f>+D31*C31</f>
        <v>700000</v>
      </c>
      <c r="F31" s="9">
        <f>+E31*19%</f>
        <v>133000</v>
      </c>
      <c r="G31" s="9">
        <f>+F31*3.5%</f>
        <v>4655</v>
      </c>
      <c r="H31" s="11">
        <f>+E31+F31-G31</f>
        <v>828345</v>
      </c>
      <c r="I31" s="7">
        <v>110</v>
      </c>
    </row>
    <row r="32" spans="1:9" x14ac:dyDescent="0.2">
      <c r="A32" s="7">
        <v>501</v>
      </c>
      <c r="B32" s="7" t="s">
        <v>57</v>
      </c>
      <c r="C32" s="7">
        <v>12</v>
      </c>
      <c r="D32" s="7">
        <v>50000</v>
      </c>
      <c r="E32" s="10">
        <f t="shared" ref="E32:E41" si="0">+D32*C32</f>
        <v>600000</v>
      </c>
      <c r="F32" s="9">
        <f t="shared" ref="F32:F41" si="1">+E32*19%</f>
        <v>114000</v>
      </c>
      <c r="G32" s="9">
        <f t="shared" ref="G32:G41" si="2">+F32*3.5%</f>
        <v>3990.0000000000005</v>
      </c>
      <c r="H32" s="11">
        <f t="shared" ref="H32:H41" si="3">+E32+F32-G32</f>
        <v>710010</v>
      </c>
      <c r="I32" s="7">
        <v>210</v>
      </c>
    </row>
    <row r="33" spans="1:9" x14ac:dyDescent="0.2">
      <c r="A33" s="7">
        <v>502</v>
      </c>
      <c r="B33" s="7" t="s">
        <v>48</v>
      </c>
      <c r="C33" s="7">
        <v>10</v>
      </c>
      <c r="D33" s="7">
        <v>25000</v>
      </c>
      <c r="E33" s="10">
        <f t="shared" si="0"/>
        <v>250000</v>
      </c>
      <c r="F33" s="9">
        <f t="shared" si="1"/>
        <v>47500</v>
      </c>
      <c r="G33" s="9">
        <f t="shared" si="2"/>
        <v>1662.5000000000002</v>
      </c>
      <c r="H33" s="11">
        <f t="shared" si="3"/>
        <v>295837.5</v>
      </c>
      <c r="I33" s="7">
        <v>200</v>
      </c>
    </row>
    <row r="34" spans="1:9" x14ac:dyDescent="0.2">
      <c r="A34" s="7">
        <v>503</v>
      </c>
      <c r="B34" s="7" t="s">
        <v>49</v>
      </c>
      <c r="C34" s="7">
        <v>8</v>
      </c>
      <c r="D34" s="7">
        <v>15000</v>
      </c>
      <c r="E34" s="10">
        <f t="shared" si="0"/>
        <v>120000</v>
      </c>
      <c r="F34" s="9">
        <f t="shared" si="1"/>
        <v>22800</v>
      </c>
      <c r="G34" s="9">
        <f t="shared" si="2"/>
        <v>798.00000000000011</v>
      </c>
      <c r="H34" s="11">
        <f t="shared" si="3"/>
        <v>142002</v>
      </c>
      <c r="I34" s="7">
        <v>120</v>
      </c>
    </row>
    <row r="35" spans="1:9" x14ac:dyDescent="0.2">
      <c r="A35" s="7">
        <v>504</v>
      </c>
      <c r="B35" s="7" t="s">
        <v>50</v>
      </c>
      <c r="C35" s="7">
        <v>12</v>
      </c>
      <c r="D35" s="7">
        <v>9500</v>
      </c>
      <c r="E35" s="10">
        <f t="shared" si="0"/>
        <v>114000</v>
      </c>
      <c r="F35" s="9">
        <f t="shared" si="1"/>
        <v>21660</v>
      </c>
      <c r="G35" s="9">
        <f t="shared" si="2"/>
        <v>758.1</v>
      </c>
      <c r="H35" s="11">
        <f t="shared" si="3"/>
        <v>134901.9</v>
      </c>
      <c r="I35" s="7">
        <v>190</v>
      </c>
    </row>
    <row r="36" spans="1:9" x14ac:dyDescent="0.2">
      <c r="A36" s="7">
        <v>505</v>
      </c>
      <c r="B36" s="7" t="s">
        <v>51</v>
      </c>
      <c r="C36" s="7">
        <v>20</v>
      </c>
      <c r="D36" s="7">
        <v>8500</v>
      </c>
      <c r="E36" s="10">
        <f t="shared" si="0"/>
        <v>170000</v>
      </c>
      <c r="F36" s="9">
        <f t="shared" si="1"/>
        <v>32300</v>
      </c>
      <c r="G36" s="9">
        <f t="shared" si="2"/>
        <v>1130.5</v>
      </c>
      <c r="H36" s="11">
        <f t="shared" si="3"/>
        <v>201169.5</v>
      </c>
      <c r="I36" s="7">
        <v>170</v>
      </c>
    </row>
    <row r="37" spans="1:9" x14ac:dyDescent="0.2">
      <c r="A37" s="7">
        <v>506</v>
      </c>
      <c r="B37" s="7" t="s">
        <v>52</v>
      </c>
      <c r="C37" s="7">
        <v>8</v>
      </c>
      <c r="D37" s="7">
        <v>6000</v>
      </c>
      <c r="E37" s="10">
        <f t="shared" si="0"/>
        <v>48000</v>
      </c>
      <c r="F37" s="9">
        <f t="shared" si="1"/>
        <v>9120</v>
      </c>
      <c r="G37" s="9">
        <f t="shared" si="2"/>
        <v>319.20000000000005</v>
      </c>
      <c r="H37" s="11">
        <f t="shared" si="3"/>
        <v>56800.800000000003</v>
      </c>
      <c r="I37" s="7">
        <v>220</v>
      </c>
    </row>
    <row r="38" spans="1:9" x14ac:dyDescent="0.2">
      <c r="A38" s="7">
        <v>507</v>
      </c>
      <c r="B38" s="7" t="s">
        <v>53</v>
      </c>
      <c r="C38" s="7">
        <v>10</v>
      </c>
      <c r="D38" s="7">
        <v>19000</v>
      </c>
      <c r="E38" s="10">
        <f t="shared" si="0"/>
        <v>190000</v>
      </c>
      <c r="F38" s="9">
        <f t="shared" si="1"/>
        <v>36100</v>
      </c>
      <c r="G38" s="9">
        <f t="shared" si="2"/>
        <v>1263.5000000000002</v>
      </c>
      <c r="H38" s="11">
        <f t="shared" si="3"/>
        <v>224836.5</v>
      </c>
      <c r="I38" s="7">
        <v>200</v>
      </c>
    </row>
    <row r="39" spans="1:9" x14ac:dyDescent="0.2">
      <c r="A39" s="7">
        <v>508</v>
      </c>
      <c r="B39" s="7" t="s">
        <v>54</v>
      </c>
      <c r="C39" s="7">
        <v>15</v>
      </c>
      <c r="D39" s="7">
        <v>33000</v>
      </c>
      <c r="E39" s="10">
        <f t="shared" si="0"/>
        <v>495000</v>
      </c>
      <c r="F39" s="9">
        <f t="shared" si="1"/>
        <v>94050</v>
      </c>
      <c r="G39" s="9">
        <f t="shared" si="2"/>
        <v>3291.7500000000005</v>
      </c>
      <c r="H39" s="11">
        <f t="shared" si="3"/>
        <v>585758.25</v>
      </c>
      <c r="I39" s="7">
        <v>110</v>
      </c>
    </row>
    <row r="40" spans="1:9" x14ac:dyDescent="0.2">
      <c r="A40" s="7">
        <v>509</v>
      </c>
      <c r="B40" s="7" t="s">
        <v>55</v>
      </c>
      <c r="C40" s="7">
        <v>11</v>
      </c>
      <c r="D40" s="7">
        <v>35000</v>
      </c>
      <c r="E40" s="10">
        <f t="shared" si="0"/>
        <v>385000</v>
      </c>
      <c r="F40" s="9">
        <f t="shared" si="1"/>
        <v>73150</v>
      </c>
      <c r="G40" s="9">
        <f t="shared" si="2"/>
        <v>2560.2500000000005</v>
      </c>
      <c r="H40" s="11">
        <f t="shared" si="3"/>
        <v>455589.75</v>
      </c>
      <c r="I40" s="7">
        <v>150</v>
      </c>
    </row>
    <row r="41" spans="1:9" x14ac:dyDescent="0.2">
      <c r="A41" s="7">
        <v>510</v>
      </c>
      <c r="B41" s="7" t="s">
        <v>58</v>
      </c>
      <c r="C41" s="7">
        <v>20</v>
      </c>
      <c r="D41" s="7">
        <v>15900</v>
      </c>
      <c r="E41" s="10">
        <f t="shared" si="0"/>
        <v>318000</v>
      </c>
      <c r="F41" s="9">
        <f t="shared" si="1"/>
        <v>60420</v>
      </c>
      <c r="G41" s="9">
        <f t="shared" si="2"/>
        <v>2114.7000000000003</v>
      </c>
      <c r="H41" s="11">
        <f t="shared" si="3"/>
        <v>376305.3</v>
      </c>
      <c r="I41" s="7">
        <v>150</v>
      </c>
    </row>
  </sheetData>
  <mergeCells count="2">
    <mergeCell ref="A15:G15"/>
    <mergeCell ref="A29:I29"/>
  </mergeCells>
  <hyperlinks>
    <hyperlink ref="G17" r:id="rId1"/>
    <hyperlink ref="G18" r:id="rId2"/>
    <hyperlink ref="G19" r:id="rId3"/>
    <hyperlink ref="G20" r:id="rId4"/>
    <hyperlink ref="G21" r:id="rId5"/>
    <hyperlink ref="G22" r:id="rId6"/>
    <hyperlink ref="G23" r:id="rId7"/>
    <hyperlink ref="G24" r:id="rId8"/>
    <hyperlink ref="G25" r:id="rId9"/>
    <hyperlink ref="G26" r:id="rId10"/>
  </hyperlinks>
  <pageMargins left="0.7" right="0.7" top="0.75" bottom="0.75" header="0.3" footer="0.3"/>
  <pageSetup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Alcides Patiño</dc:creator>
  <cp:lastModifiedBy>Rodrigo Alcides Patiño</cp:lastModifiedBy>
  <cp:lastPrinted>2017-09-13T22:53:34Z</cp:lastPrinted>
  <dcterms:created xsi:type="dcterms:W3CDTF">2017-09-13T19:16:27Z</dcterms:created>
  <dcterms:modified xsi:type="dcterms:W3CDTF">2017-09-13T22:53:39Z</dcterms:modified>
</cp:coreProperties>
</file>